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áklady a výnosy" sheetId="1" r:id="rId1"/>
  </sheets>
  <definedNames>
    <definedName name="_xlnm.Print_Titles" localSheetId="0">'Náklady a výnosy'!$9:$11</definedName>
    <definedName name="_xlnm.Print_Titles_1">'Náklady a výnosy'!$9:$11</definedName>
  </definedNames>
  <calcPr fullCalcOnLoad="1"/>
</workbook>
</file>

<file path=xl/sharedStrings.xml><?xml version="1.0" encoding="utf-8"?>
<sst xmlns="http://schemas.openxmlformats.org/spreadsheetml/2006/main" count="55" uniqueCount="38">
  <si>
    <t>Název a adresa školy nebo školského zařízení:</t>
  </si>
  <si>
    <t>Gymnázium, Praha 9, Chodovická 2250</t>
  </si>
  <si>
    <t>IČO:</t>
  </si>
  <si>
    <t>v tis. Kč</t>
  </si>
  <si>
    <r>
      <t xml:space="preserve">Rozpočet - plán výnosů a nákladů na rok </t>
    </r>
    <r>
      <rPr>
        <b/>
        <sz val="14"/>
        <color indexed="10"/>
        <rFont val="Arial CE"/>
        <family val="2"/>
      </rPr>
      <t>2019</t>
    </r>
  </si>
  <si>
    <r>
      <t xml:space="preserve">Středněnobý výhled  - plán výnosů a nákladů na rok </t>
    </r>
    <r>
      <rPr>
        <b/>
        <sz val="14"/>
        <color indexed="10"/>
        <rFont val="Arial CE"/>
        <family val="2"/>
      </rPr>
      <t>2020</t>
    </r>
  </si>
  <si>
    <r>
      <t xml:space="preserve">Středněnobý výhled  - plán výnosů a nákladů na rok </t>
    </r>
    <r>
      <rPr>
        <b/>
        <sz val="14"/>
        <color indexed="10"/>
        <rFont val="Arial CE"/>
        <family val="2"/>
      </rPr>
      <t>2021</t>
    </r>
  </si>
  <si>
    <t>HLAVNÍ ČINNOST</t>
  </si>
  <si>
    <t>DOPLŇKOVÁ ČINNOST</t>
  </si>
  <si>
    <t>CELKEM</t>
  </si>
  <si>
    <t>Náklady</t>
  </si>
  <si>
    <t>Mzdové prostředky (platy, OON)</t>
  </si>
  <si>
    <t>Zákonné pojištění a FKSP</t>
  </si>
  <si>
    <t>ONIV přímé</t>
  </si>
  <si>
    <t xml:space="preserve">Spotřeba materiálu </t>
  </si>
  <si>
    <t>Spotřeba energie</t>
  </si>
  <si>
    <t>Opravy a údržba</t>
  </si>
  <si>
    <t>Služby</t>
  </si>
  <si>
    <t>Odpisy</t>
  </si>
  <si>
    <t xml:space="preserve">Ostatní náklady </t>
  </si>
  <si>
    <t>NÁKLADY CELKEM</t>
  </si>
  <si>
    <t>Výnosy</t>
  </si>
  <si>
    <t>výnosy z činnosti</t>
  </si>
  <si>
    <t>finanční výnosy</t>
  </si>
  <si>
    <t>výnosy z transferů (dotace, příspěvky)</t>
  </si>
  <si>
    <t>x</t>
  </si>
  <si>
    <t>VÝNOSY CELKEM</t>
  </si>
  <si>
    <t>VÝSLEDEK HOSPODAŘENÍ</t>
  </si>
  <si>
    <t>Rozpočet 2019</t>
  </si>
  <si>
    <t>UZ 33353 - státní dotace</t>
  </si>
  <si>
    <t>Očekávaný rozpočet 2018</t>
  </si>
  <si>
    <t xml:space="preserve">NÁKLADY </t>
  </si>
  <si>
    <t>UZ 000091 neinv. příspěvek od zřizovatele</t>
  </si>
  <si>
    <t xml:space="preserve">VÝNOSY </t>
  </si>
  <si>
    <t>Celkem</t>
  </si>
  <si>
    <t>Vypracoval: Ing. Martin Čejna</t>
  </si>
  <si>
    <t>V Praze:   15.10.2018</t>
  </si>
  <si>
    <t>Schválila: Mgr. Zuzana Suchomelová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</si>
</sst>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#,##0.0"/>
    <numFmt numFmtId="168" formatCode="#,##0.00"/>
  </numFmts>
  <fonts count="17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4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 applyProtection="1">
      <alignment horizontal="left" vertical="center" wrapText="1" indent="1"/>
      <protection/>
    </xf>
    <xf numFmtId="164" fontId="2" fillId="2" borderId="1" xfId="20" applyFont="1" applyFill="1" applyBorder="1" applyAlignment="1" applyProtection="1">
      <alignment horizontal="left" vertical="center" indent="1"/>
      <protection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4" fillId="0" borderId="0" xfId="20" applyFont="1" applyProtection="1">
      <alignment/>
      <protection/>
    </xf>
    <xf numFmtId="164" fontId="2" fillId="0" borderId="0" xfId="20" applyFont="1" applyAlignment="1" applyProtection="1">
      <alignment horizontal="left" vertical="center" indent="1"/>
      <protection/>
    </xf>
    <xf numFmtId="166" fontId="2" fillId="2" borderId="1" xfId="20" applyNumberFormat="1" applyFont="1" applyFill="1" applyBorder="1" applyAlignment="1" applyProtection="1">
      <alignment horizontal="left" vertical="center" indent="1"/>
      <protection/>
    </xf>
    <xf numFmtId="164" fontId="4" fillId="0" borderId="2" xfId="20" applyFont="1" applyBorder="1" applyAlignment="1" applyProtection="1">
      <alignment horizontal="left" vertical="center" indent="1"/>
      <protection locked="0"/>
    </xf>
    <xf numFmtId="164" fontId="4" fillId="0" borderId="3" xfId="20" applyFont="1" applyBorder="1" applyAlignment="1" applyProtection="1">
      <alignment horizontal="left" vertical="center" indent="1"/>
      <protection locked="0"/>
    </xf>
    <xf numFmtId="164" fontId="4" fillId="0" borderId="3" xfId="20" applyFont="1" applyBorder="1" applyAlignment="1" applyProtection="1">
      <alignment horizontal="left" vertical="center" indent="1"/>
      <protection/>
    </xf>
    <xf numFmtId="164" fontId="5" fillId="0" borderId="0" xfId="20" applyFont="1" applyProtection="1">
      <alignment/>
      <protection/>
    </xf>
    <xf numFmtId="164" fontId="1" fillId="0" borderId="0" xfId="20" applyProtection="1">
      <alignment/>
      <protection/>
    </xf>
    <xf numFmtId="164" fontId="1" fillId="0" borderId="4" xfId="20" applyBorder="1" applyAlignment="1" applyProtection="1">
      <alignment horizontal="center"/>
      <protection/>
    </xf>
    <xf numFmtId="164" fontId="6" fillId="0" borderId="0" xfId="20" applyFont="1" applyAlignment="1" applyProtection="1">
      <alignment horizontal="right"/>
      <protection/>
    </xf>
    <xf numFmtId="164" fontId="7" fillId="0" borderId="5" xfId="20" applyFont="1" applyBorder="1" applyProtection="1">
      <alignment/>
      <protection/>
    </xf>
    <xf numFmtId="164" fontId="7" fillId="0" borderId="6" xfId="20" applyFont="1" applyBorder="1" applyAlignment="1" applyProtection="1">
      <alignment horizontal="center" vertical="center"/>
      <protection/>
    </xf>
    <xf numFmtId="164" fontId="9" fillId="0" borderId="7" xfId="20" applyFont="1" applyBorder="1" applyProtection="1">
      <alignment/>
      <protection/>
    </xf>
    <xf numFmtId="164" fontId="9" fillId="0" borderId="8" xfId="20" applyFont="1" applyBorder="1" applyProtection="1">
      <alignment/>
      <protection/>
    </xf>
    <xf numFmtId="164" fontId="9" fillId="0" borderId="6" xfId="20" applyFont="1" applyBorder="1" applyAlignment="1" applyProtection="1">
      <alignment horizontal="center" vertical="center"/>
      <protection/>
    </xf>
    <xf numFmtId="164" fontId="9" fillId="0" borderId="6" xfId="20" applyFont="1" applyBorder="1" applyAlignment="1" applyProtection="1">
      <alignment horizontal="center" vertical="center" wrapText="1"/>
      <protection/>
    </xf>
    <xf numFmtId="164" fontId="10" fillId="0" borderId="9" xfId="20" applyFont="1" applyBorder="1" applyProtection="1">
      <alignment/>
      <protection/>
    </xf>
    <xf numFmtId="164" fontId="1" fillId="0" borderId="6" xfId="20" applyFont="1" applyBorder="1" applyAlignment="1" applyProtection="1">
      <alignment horizontal="center"/>
      <protection/>
    </xf>
    <xf numFmtId="164" fontId="7" fillId="0" borderId="6" xfId="20" applyFont="1" applyBorder="1" applyProtection="1">
      <alignment/>
      <protection/>
    </xf>
    <xf numFmtId="167" fontId="7" fillId="0" borderId="10" xfId="20" applyNumberFormat="1" applyFont="1" applyBorder="1" applyAlignment="1" applyProtection="1">
      <alignment horizontal="right" indent="1"/>
      <protection/>
    </xf>
    <xf numFmtId="167" fontId="7" fillId="3" borderId="6" xfId="20" applyNumberFormat="1" applyFont="1" applyFill="1" applyBorder="1" applyAlignment="1" applyProtection="1">
      <alignment horizontal="right" indent="1"/>
      <protection/>
    </xf>
    <xf numFmtId="167" fontId="7" fillId="0" borderId="11" xfId="20" applyNumberFormat="1" applyFont="1" applyBorder="1" applyAlignment="1" applyProtection="1">
      <alignment horizontal="right" indent="1"/>
      <protection/>
    </xf>
    <xf numFmtId="164" fontId="7" fillId="0" borderId="12" xfId="20" applyFont="1" applyBorder="1" applyProtection="1">
      <alignment/>
      <protection/>
    </xf>
    <xf numFmtId="167" fontId="7" fillId="0" borderId="13" xfId="20" applyNumberFormat="1" applyFont="1" applyBorder="1" applyAlignment="1" applyProtection="1">
      <alignment horizontal="right" indent="1"/>
      <protection/>
    </xf>
    <xf numFmtId="167" fontId="7" fillId="0" borderId="14" xfId="20" applyNumberFormat="1" applyFont="1" applyBorder="1" applyAlignment="1" applyProtection="1">
      <alignment horizontal="right" indent="1"/>
      <protection/>
    </xf>
    <xf numFmtId="164" fontId="7" fillId="4" borderId="15" xfId="20" applyFont="1" applyFill="1" applyBorder="1" applyProtection="1">
      <alignment/>
      <protection/>
    </xf>
    <xf numFmtId="167" fontId="7" fillId="4" borderId="6" xfId="20" applyNumberFormat="1" applyFont="1" applyFill="1" applyBorder="1" applyAlignment="1" applyProtection="1">
      <alignment horizontal="right" indent="1"/>
      <protection/>
    </xf>
    <xf numFmtId="164" fontId="10" fillId="0" borderId="16" xfId="20" applyFont="1" applyBorder="1" applyAlignment="1" applyProtection="1">
      <alignment/>
      <protection/>
    </xf>
    <xf numFmtId="164" fontId="1" fillId="0" borderId="6" xfId="20" applyFont="1" applyBorder="1" applyAlignment="1" applyProtection="1">
      <alignment horizontal="right" indent="1"/>
      <protection/>
    </xf>
    <xf numFmtId="164" fontId="11" fillId="0" borderId="6" xfId="20" applyFont="1" applyBorder="1" applyAlignment="1" applyProtection="1">
      <alignment horizontal="left"/>
      <protection/>
    </xf>
    <xf numFmtId="167" fontId="7" fillId="2" borderId="11" xfId="20" applyNumberFormat="1" applyFont="1" applyFill="1" applyBorder="1" applyAlignment="1" applyProtection="1">
      <alignment horizontal="right" indent="1"/>
      <protection/>
    </xf>
    <xf numFmtId="167" fontId="7" fillId="0" borderId="11" xfId="20" applyNumberFormat="1" applyFont="1" applyFill="1" applyBorder="1" applyAlignment="1" applyProtection="1">
      <alignment horizontal="right" indent="1"/>
      <protection/>
    </xf>
    <xf numFmtId="167" fontId="7" fillId="4" borderId="17" xfId="20" applyNumberFormat="1" applyFont="1" applyFill="1" applyBorder="1" applyAlignment="1" applyProtection="1">
      <alignment horizontal="right" indent="1"/>
      <protection/>
    </xf>
    <xf numFmtId="164" fontId="7" fillId="0" borderId="15" xfId="20" applyFont="1" applyBorder="1" applyProtection="1">
      <alignment/>
      <protection/>
    </xf>
    <xf numFmtId="164" fontId="12" fillId="0" borderId="0" xfId="20" applyFont="1" applyProtection="1">
      <alignment/>
      <protection/>
    </xf>
    <xf numFmtId="164" fontId="9" fillId="0" borderId="12" xfId="20" applyFont="1" applyBorder="1" applyAlignment="1" applyProtection="1">
      <alignment horizontal="center" vertical="center"/>
      <protection/>
    </xf>
    <xf numFmtId="164" fontId="13" fillId="0" borderId="16" xfId="20" applyFont="1" applyBorder="1" applyAlignment="1" applyProtection="1">
      <alignment horizontal="center" vertical="center" wrapText="1"/>
      <protection/>
    </xf>
    <xf numFmtId="164" fontId="7" fillId="0" borderId="18" xfId="20" applyFont="1" applyBorder="1" applyAlignment="1" applyProtection="1">
      <alignment horizontal="left" vertical="center" wrapText="1"/>
      <protection/>
    </xf>
    <xf numFmtId="167" fontId="10" fillId="0" borderId="19" xfId="20" applyNumberFormat="1" applyFont="1" applyBorder="1" applyAlignment="1" applyProtection="1">
      <alignment horizontal="right" vertical="center" indent="1"/>
      <protection/>
    </xf>
    <xf numFmtId="164" fontId="13" fillId="0" borderId="6" xfId="20" applyFont="1" applyBorder="1" applyAlignment="1" applyProtection="1">
      <alignment horizontal="center" vertical="center" wrapText="1"/>
      <protection/>
    </xf>
    <xf numFmtId="164" fontId="1" fillId="0" borderId="16" xfId="20" applyFont="1" applyBorder="1" applyAlignment="1" applyProtection="1">
      <alignment horizontal="center" vertical="center" wrapText="1"/>
      <protection/>
    </xf>
    <xf numFmtId="167" fontId="14" fillId="0" borderId="20" xfId="20" applyNumberFormat="1" applyFont="1" applyBorder="1" applyAlignment="1" applyProtection="1">
      <alignment horizontal="right" vertical="center" indent="1"/>
      <protection/>
    </xf>
    <xf numFmtId="167" fontId="14" fillId="0" borderId="21" xfId="20" applyNumberFormat="1" applyFont="1" applyBorder="1" applyAlignment="1" applyProtection="1">
      <alignment horizontal="right" vertical="center" indent="1"/>
      <protection/>
    </xf>
    <xf numFmtId="167" fontId="15" fillId="0" borderId="21" xfId="20" applyNumberFormat="1" applyFont="1" applyBorder="1" applyAlignment="1" applyProtection="1">
      <alignment horizontal="right" vertical="center" indent="1"/>
      <protection/>
    </xf>
    <xf numFmtId="164" fontId="7" fillId="0" borderId="1" xfId="20" applyFont="1" applyBorder="1" applyAlignment="1" applyProtection="1">
      <alignment horizontal="left" vertical="center" wrapText="1"/>
      <protection locked="0"/>
    </xf>
    <xf numFmtId="167" fontId="10" fillId="0" borderId="22" xfId="20" applyNumberFormat="1" applyFont="1" applyBorder="1" applyAlignment="1" applyProtection="1">
      <alignment horizontal="right" vertical="center" indent="1"/>
      <protection locked="0"/>
    </xf>
    <xf numFmtId="164" fontId="12" fillId="0" borderId="0" xfId="20" applyFont="1" applyProtection="1">
      <alignment/>
      <protection locked="0"/>
    </xf>
    <xf numFmtId="167" fontId="14" fillId="0" borderId="23" xfId="20" applyNumberFormat="1" applyFont="1" applyBorder="1" applyAlignment="1">
      <alignment horizontal="right" vertical="center" indent="1"/>
      <protection/>
    </xf>
    <xf numFmtId="167" fontId="14" fillId="0" borderId="24" xfId="20" applyNumberFormat="1" applyFont="1" applyBorder="1" applyAlignment="1" applyProtection="1">
      <alignment horizontal="right" vertical="center" indent="1"/>
      <protection locked="0"/>
    </xf>
    <xf numFmtId="167" fontId="15" fillId="0" borderId="24" xfId="20" applyNumberFormat="1" applyFont="1" applyBorder="1" applyAlignment="1" applyProtection="1">
      <alignment horizontal="right" vertical="center" indent="1"/>
      <protection locked="0"/>
    </xf>
    <xf numFmtId="164" fontId="7" fillId="0" borderId="25" xfId="20" applyFont="1" applyBorder="1" applyAlignment="1" applyProtection="1">
      <alignment horizontal="left" vertical="center" wrapText="1"/>
      <protection locked="0"/>
    </xf>
    <xf numFmtId="167" fontId="10" fillId="2" borderId="26" xfId="20" applyNumberFormat="1" applyFont="1" applyFill="1" applyBorder="1" applyAlignment="1" applyProtection="1">
      <alignment horizontal="right" vertical="center" indent="1"/>
      <protection locked="0"/>
    </xf>
    <xf numFmtId="164" fontId="9" fillId="0" borderId="16" xfId="20" applyFont="1" applyBorder="1" applyAlignment="1" applyProtection="1">
      <alignment horizontal="center" vertical="center" wrapText="1"/>
      <protection/>
    </xf>
    <xf numFmtId="167" fontId="15" fillId="0" borderId="6" xfId="20" applyNumberFormat="1" applyFont="1" applyBorder="1" applyAlignment="1" applyProtection="1">
      <alignment horizontal="right" vertical="center" indent="1"/>
      <protection/>
    </xf>
    <xf numFmtId="168" fontId="12" fillId="0" borderId="0" xfId="20" applyNumberFormat="1" applyFont="1" applyProtection="1">
      <alignment/>
      <protection locked="0"/>
    </xf>
    <xf numFmtId="164" fontId="16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ill>
        <patternFill patternType="solid">
          <fgColor rgb="FF99330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abSelected="1" zoomScale="75" zoomScaleNormal="75" workbookViewId="0" topLeftCell="A1">
      <selection activeCell="B41" sqref="B41"/>
    </sheetView>
  </sheetViews>
  <sheetFormatPr defaultColWidth="9.140625" defaultRowHeight="12.75"/>
  <cols>
    <col min="1" max="1" width="42.57421875" style="1" customWidth="1"/>
    <col min="2" max="2" width="26.8515625" style="1" customWidth="1"/>
    <col min="3" max="3" width="26.7109375" style="1" customWidth="1"/>
    <col min="4" max="4" width="16.7109375" style="1" customWidth="1"/>
    <col min="5" max="6" width="26.7109375" style="1" customWidth="1"/>
    <col min="7" max="7" width="16.7109375" style="1" customWidth="1"/>
    <col min="8" max="9" width="26.7109375" style="1" customWidth="1"/>
    <col min="10" max="10" width="16.7109375" style="1" customWidth="1"/>
    <col min="11" max="16384" width="8.7109375" style="1" customWidth="1"/>
  </cols>
  <sheetData>
    <row r="1" ht="36" customHeight="1"/>
    <row r="2" spans="1:10" ht="41.25" customHeight="1">
      <c r="A2" s="2" t="s">
        <v>0</v>
      </c>
      <c r="B2" s="3" t="s">
        <v>1</v>
      </c>
      <c r="C2" s="3" t="s">
        <v>1</v>
      </c>
      <c r="D2" s="3" t="s">
        <v>1</v>
      </c>
      <c r="E2" s="3" t="s">
        <v>1</v>
      </c>
      <c r="F2" s="4"/>
      <c r="G2" s="5"/>
      <c r="H2" s="6"/>
      <c r="I2" s="4"/>
      <c r="J2" s="5"/>
    </row>
    <row r="3" spans="1:10" ht="21.75" customHeight="1">
      <c r="A3" s="7" t="s">
        <v>2</v>
      </c>
      <c r="B3" s="8">
        <v>49371185</v>
      </c>
      <c r="C3" s="9"/>
      <c r="D3" s="10"/>
      <c r="E3" s="11"/>
      <c r="F3" s="5"/>
      <c r="G3" s="5"/>
      <c r="H3" s="6"/>
      <c r="I3" s="5"/>
      <c r="J3" s="5"/>
    </row>
    <row r="4" ht="15.75" customHeight="1">
      <c r="A4" s="12"/>
    </row>
    <row r="5" spans="1:10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9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34.5" customHeight="1">
      <c r="A8" s="13"/>
      <c r="B8" s="13"/>
      <c r="C8" s="13"/>
      <c r="D8" s="13"/>
      <c r="E8" s="14"/>
      <c r="F8" s="14"/>
      <c r="G8" s="14"/>
      <c r="H8" s="13"/>
      <c r="I8" s="13"/>
      <c r="J8" s="15" t="s">
        <v>3</v>
      </c>
    </row>
    <row r="9" spans="1:10" ht="13.5">
      <c r="A9" s="16"/>
      <c r="B9" s="17" t="s">
        <v>4</v>
      </c>
      <c r="C9" s="17"/>
      <c r="D9" s="17"/>
      <c r="E9" s="17" t="s">
        <v>5</v>
      </c>
      <c r="F9" s="17"/>
      <c r="G9" s="17"/>
      <c r="H9" s="17" t="s">
        <v>6</v>
      </c>
      <c r="I9" s="17"/>
      <c r="J9" s="17"/>
    </row>
    <row r="10" spans="1:10" ht="15.75" customHeight="1">
      <c r="A10" s="18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9"/>
      <c r="B11" s="20" t="s">
        <v>7</v>
      </c>
      <c r="C11" s="20" t="s">
        <v>8</v>
      </c>
      <c r="D11" s="21" t="s">
        <v>9</v>
      </c>
      <c r="E11" s="20" t="s">
        <v>7</v>
      </c>
      <c r="F11" s="20" t="s">
        <v>8</v>
      </c>
      <c r="G11" s="21" t="s">
        <v>9</v>
      </c>
      <c r="H11" s="20" t="s">
        <v>7</v>
      </c>
      <c r="I11" s="20" t="s">
        <v>8</v>
      </c>
      <c r="J11" s="21" t="s">
        <v>9</v>
      </c>
    </row>
    <row r="12" spans="1:10" ht="15">
      <c r="A12" s="22" t="s">
        <v>10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3.5">
      <c r="A13" s="24" t="s">
        <v>11</v>
      </c>
      <c r="B13" s="25">
        <v>20500</v>
      </c>
      <c r="C13" s="25"/>
      <c r="D13" s="26">
        <f aca="true" t="shared" si="0" ref="D13:D21">SUM(B13:C13)</f>
        <v>20500</v>
      </c>
      <c r="E13" s="25">
        <v>22000</v>
      </c>
      <c r="F13" s="25"/>
      <c r="G13" s="26">
        <f aca="true" t="shared" si="1" ref="G13:G21">SUM(E13:F13)</f>
        <v>22000</v>
      </c>
      <c r="H13" s="25">
        <v>22000</v>
      </c>
      <c r="I13" s="25"/>
      <c r="J13" s="26">
        <f aca="true" t="shared" si="2" ref="J13:J21">SUM(H13:I13)</f>
        <v>22000</v>
      </c>
    </row>
    <row r="14" spans="1:10" ht="13.5">
      <c r="A14" s="24" t="s">
        <v>12</v>
      </c>
      <c r="B14" s="27">
        <v>406</v>
      </c>
      <c r="C14" s="25"/>
      <c r="D14" s="26">
        <f t="shared" si="0"/>
        <v>406</v>
      </c>
      <c r="E14" s="27">
        <v>460</v>
      </c>
      <c r="F14" s="25"/>
      <c r="G14" s="26">
        <f t="shared" si="1"/>
        <v>460</v>
      </c>
      <c r="H14" s="27">
        <v>460</v>
      </c>
      <c r="I14" s="25"/>
      <c r="J14" s="26">
        <f t="shared" si="2"/>
        <v>460</v>
      </c>
    </row>
    <row r="15" spans="1:10" ht="13.5">
      <c r="A15" s="28" t="s">
        <v>13</v>
      </c>
      <c r="B15" s="29">
        <v>5290</v>
      </c>
      <c r="C15" s="30"/>
      <c r="D15" s="26">
        <f t="shared" si="0"/>
        <v>5290</v>
      </c>
      <c r="E15" s="29">
        <v>8200</v>
      </c>
      <c r="F15" s="30"/>
      <c r="G15" s="26">
        <f t="shared" si="1"/>
        <v>8200</v>
      </c>
      <c r="H15" s="29">
        <v>8200</v>
      </c>
      <c r="I15" s="30"/>
      <c r="J15" s="26">
        <f t="shared" si="2"/>
        <v>8200</v>
      </c>
    </row>
    <row r="16" spans="1:10" ht="13.5">
      <c r="A16" s="24" t="s">
        <v>14</v>
      </c>
      <c r="B16" s="27">
        <v>120</v>
      </c>
      <c r="C16" s="25"/>
      <c r="D16" s="26">
        <f t="shared" si="0"/>
        <v>120</v>
      </c>
      <c r="E16" s="27">
        <v>600</v>
      </c>
      <c r="F16" s="25"/>
      <c r="G16" s="26">
        <f t="shared" si="1"/>
        <v>600</v>
      </c>
      <c r="H16" s="27">
        <v>600</v>
      </c>
      <c r="I16" s="25"/>
      <c r="J16" s="26">
        <f t="shared" si="2"/>
        <v>600</v>
      </c>
    </row>
    <row r="17" spans="1:10" ht="13.5">
      <c r="A17" s="24" t="s">
        <v>15</v>
      </c>
      <c r="B17" s="27">
        <v>1700</v>
      </c>
      <c r="C17" s="25"/>
      <c r="D17" s="26">
        <f t="shared" si="0"/>
        <v>1700</v>
      </c>
      <c r="E17" s="27">
        <v>1800</v>
      </c>
      <c r="F17" s="25"/>
      <c r="G17" s="26">
        <f t="shared" si="1"/>
        <v>1800</v>
      </c>
      <c r="H17" s="27">
        <v>1800</v>
      </c>
      <c r="I17" s="25"/>
      <c r="J17" s="26">
        <f t="shared" si="2"/>
        <v>1800</v>
      </c>
    </row>
    <row r="18" spans="1:10" ht="13.5">
      <c r="A18" s="24" t="s">
        <v>16</v>
      </c>
      <c r="B18" s="27">
        <v>100</v>
      </c>
      <c r="C18" s="25"/>
      <c r="D18" s="26">
        <f t="shared" si="0"/>
        <v>100</v>
      </c>
      <c r="E18" s="27">
        <v>100</v>
      </c>
      <c r="F18" s="25"/>
      <c r="G18" s="26">
        <f t="shared" si="1"/>
        <v>100</v>
      </c>
      <c r="H18" s="27">
        <v>100</v>
      </c>
      <c r="I18" s="25"/>
      <c r="J18" s="26">
        <f t="shared" si="2"/>
        <v>100</v>
      </c>
    </row>
    <row r="19" spans="1:10" ht="13.5">
      <c r="A19" s="24" t="s">
        <v>17</v>
      </c>
      <c r="B19" s="27">
        <v>4300</v>
      </c>
      <c r="C19" s="25"/>
      <c r="D19" s="26">
        <f t="shared" si="0"/>
        <v>4300</v>
      </c>
      <c r="E19" s="27">
        <v>5200</v>
      </c>
      <c r="F19" s="25"/>
      <c r="G19" s="26">
        <f t="shared" si="1"/>
        <v>5200</v>
      </c>
      <c r="H19" s="27">
        <v>5200</v>
      </c>
      <c r="I19" s="25"/>
      <c r="J19" s="26">
        <f t="shared" si="2"/>
        <v>5200</v>
      </c>
    </row>
    <row r="20" spans="1:10" ht="13.5">
      <c r="A20" s="24" t="s">
        <v>18</v>
      </c>
      <c r="B20" s="27">
        <v>100</v>
      </c>
      <c r="C20" s="25"/>
      <c r="D20" s="26">
        <f t="shared" si="0"/>
        <v>100</v>
      </c>
      <c r="E20" s="27">
        <v>100</v>
      </c>
      <c r="F20" s="25"/>
      <c r="G20" s="26">
        <f t="shared" si="1"/>
        <v>100</v>
      </c>
      <c r="H20" s="27">
        <v>100</v>
      </c>
      <c r="I20" s="25"/>
      <c r="J20" s="26">
        <f t="shared" si="2"/>
        <v>100</v>
      </c>
    </row>
    <row r="21" spans="1:10" ht="13.5">
      <c r="A21" s="28" t="s">
        <v>19</v>
      </c>
      <c r="B21" s="29">
        <v>16</v>
      </c>
      <c r="C21" s="30"/>
      <c r="D21" s="26">
        <f t="shared" si="0"/>
        <v>16</v>
      </c>
      <c r="E21" s="29">
        <v>40</v>
      </c>
      <c r="F21" s="30"/>
      <c r="G21" s="26">
        <f t="shared" si="1"/>
        <v>40</v>
      </c>
      <c r="H21" s="29">
        <v>40</v>
      </c>
      <c r="I21" s="30"/>
      <c r="J21" s="26">
        <f t="shared" si="2"/>
        <v>40</v>
      </c>
    </row>
    <row r="22" spans="1:10" ht="25.5" customHeight="1">
      <c r="A22" s="31" t="s">
        <v>20</v>
      </c>
      <c r="B22" s="32">
        <f>SUM(B13:B21)</f>
        <v>32532</v>
      </c>
      <c r="C22" s="32">
        <f aca="true" t="shared" si="3" ref="C22:D22">SUM(C13:C21)</f>
        <v>0</v>
      </c>
      <c r="D22" s="32">
        <f t="shared" si="3"/>
        <v>32532</v>
      </c>
      <c r="E22" s="32">
        <f>SUM(E13:E21)</f>
        <v>38500</v>
      </c>
      <c r="F22" s="32">
        <f aca="true" t="shared" si="4" ref="F22:G22">SUM(F13:F21)</f>
        <v>0</v>
      </c>
      <c r="G22" s="32">
        <f t="shared" si="4"/>
        <v>38500</v>
      </c>
      <c r="H22" s="32">
        <f>SUM(H13:H21)</f>
        <v>38500</v>
      </c>
      <c r="I22" s="32">
        <f aca="true" t="shared" si="5" ref="I22:J22">SUM(I13:I21)</f>
        <v>0</v>
      </c>
      <c r="J22" s="32">
        <f t="shared" si="5"/>
        <v>38500</v>
      </c>
    </row>
    <row r="23" spans="1:10" ht="15">
      <c r="A23" s="33" t="s">
        <v>21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3.5">
      <c r="A24" s="35" t="s">
        <v>22</v>
      </c>
      <c r="B24" s="27">
        <v>1300</v>
      </c>
      <c r="C24" s="25"/>
      <c r="D24" s="26">
        <f aca="true" t="shared" si="6" ref="D24:D27">SUM(B24:C24)</f>
        <v>1300</v>
      </c>
      <c r="E24" s="27">
        <v>1300</v>
      </c>
      <c r="F24" s="25"/>
      <c r="G24" s="26">
        <f aca="true" t="shared" si="7" ref="G24:G27">SUM(E24:F24)</f>
        <v>1300</v>
      </c>
      <c r="H24" s="27">
        <v>1300</v>
      </c>
      <c r="I24" s="25"/>
      <c r="J24" s="26">
        <f aca="true" t="shared" si="8" ref="J24:J27">SUM(H24:I24)</f>
        <v>1300</v>
      </c>
    </row>
    <row r="25" spans="1:10" ht="13.5">
      <c r="A25" s="35" t="s">
        <v>23</v>
      </c>
      <c r="B25" s="27"/>
      <c r="C25" s="25"/>
      <c r="D25" s="26">
        <f t="shared" si="6"/>
        <v>0</v>
      </c>
      <c r="E25" s="27"/>
      <c r="F25" s="25"/>
      <c r="G25" s="26">
        <f t="shared" si="7"/>
        <v>0</v>
      </c>
      <c r="H25" s="27"/>
      <c r="I25" s="25"/>
      <c r="J25" s="26">
        <f t="shared" si="8"/>
        <v>0</v>
      </c>
    </row>
    <row r="26" spans="1:10" ht="13.5">
      <c r="A26" s="35" t="s">
        <v>24</v>
      </c>
      <c r="B26" s="36">
        <f>SUM(C33)</f>
        <v>31232</v>
      </c>
      <c r="C26" s="25" t="s">
        <v>25</v>
      </c>
      <c r="D26" s="26">
        <f t="shared" si="6"/>
        <v>31232</v>
      </c>
      <c r="E26" s="37">
        <v>37200</v>
      </c>
      <c r="F26" s="25" t="s">
        <v>25</v>
      </c>
      <c r="G26" s="26">
        <f t="shared" si="7"/>
        <v>37200</v>
      </c>
      <c r="H26" s="37">
        <v>37200</v>
      </c>
      <c r="I26" s="25" t="s">
        <v>25</v>
      </c>
      <c r="J26" s="26">
        <f t="shared" si="8"/>
        <v>37200</v>
      </c>
    </row>
    <row r="27" spans="1:10" ht="13.5">
      <c r="A27" s="31" t="s">
        <v>26</v>
      </c>
      <c r="B27" s="38">
        <f>SUM(B24:B26)</f>
        <v>32532</v>
      </c>
      <c r="C27" s="38">
        <f>SUM(C24:C26)</f>
        <v>0</v>
      </c>
      <c r="D27" s="32">
        <f t="shared" si="6"/>
        <v>32532</v>
      </c>
      <c r="E27" s="38">
        <f>SUM(E24:E26)</f>
        <v>38500</v>
      </c>
      <c r="F27" s="38">
        <f>SUM(F24:F26)</f>
        <v>0</v>
      </c>
      <c r="G27" s="32">
        <f t="shared" si="7"/>
        <v>38500</v>
      </c>
      <c r="H27" s="38">
        <f>SUM(H24:H26)</f>
        <v>38500</v>
      </c>
      <c r="I27" s="38">
        <f>SUM(I24:I26)</f>
        <v>0</v>
      </c>
      <c r="J27" s="32">
        <f t="shared" si="8"/>
        <v>38500</v>
      </c>
    </row>
    <row r="28" spans="1:10" ht="14.25">
      <c r="A28" s="39" t="s">
        <v>27</v>
      </c>
      <c r="B28" s="26">
        <f aca="true" t="shared" si="9" ref="B28:J28">SUM(B27-B22)</f>
        <v>0</v>
      </c>
      <c r="C28" s="26">
        <f t="shared" si="9"/>
        <v>0</v>
      </c>
      <c r="D28" s="26">
        <f t="shared" si="9"/>
        <v>0</v>
      </c>
      <c r="E28" s="26">
        <f t="shared" si="9"/>
        <v>0</v>
      </c>
      <c r="F28" s="26">
        <f t="shared" si="9"/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0</v>
      </c>
    </row>
    <row r="29" spans="1:10" ht="13.5">
      <c r="A29" s="40"/>
      <c r="B29" s="40"/>
      <c r="C29" s="15"/>
      <c r="D29" s="40"/>
      <c r="E29" s="40"/>
      <c r="F29" s="40"/>
      <c r="G29" s="40"/>
      <c r="H29" s="40"/>
      <c r="J29" s="15" t="s">
        <v>3</v>
      </c>
    </row>
    <row r="30" spans="1:10" ht="13.5">
      <c r="A30" s="40"/>
      <c r="B30" s="40"/>
      <c r="C30" s="15" t="s">
        <v>3</v>
      </c>
      <c r="D30" s="40"/>
      <c r="E30" s="40"/>
      <c r="F30" s="40"/>
      <c r="G30" s="40"/>
      <c r="H30" s="41" t="s">
        <v>7</v>
      </c>
      <c r="I30" s="41" t="s">
        <v>8</v>
      </c>
      <c r="J30" s="41" t="s">
        <v>9</v>
      </c>
    </row>
    <row r="31" spans="1:10" ht="29.25" customHeight="1">
      <c r="A31" s="42" t="s">
        <v>28</v>
      </c>
      <c r="B31" s="43" t="s">
        <v>29</v>
      </c>
      <c r="C31" s="44">
        <v>26196</v>
      </c>
      <c r="D31" s="40"/>
      <c r="E31" s="45" t="s">
        <v>30</v>
      </c>
      <c r="F31" s="45"/>
      <c r="G31" s="46" t="s">
        <v>31</v>
      </c>
      <c r="H31" s="47">
        <v>37600</v>
      </c>
      <c r="I31" s="48">
        <v>0</v>
      </c>
      <c r="J31" s="49">
        <f>SUM(H31:I31)</f>
        <v>37600</v>
      </c>
    </row>
    <row r="32" spans="1:10" ht="29.25" customHeight="1">
      <c r="A32" s="42"/>
      <c r="B32" s="50" t="s">
        <v>32</v>
      </c>
      <c r="C32" s="51">
        <v>5036</v>
      </c>
      <c r="D32" s="52"/>
      <c r="E32" s="45"/>
      <c r="F32" s="45"/>
      <c r="G32" s="46" t="s">
        <v>33</v>
      </c>
      <c r="H32" s="53">
        <v>37600</v>
      </c>
      <c r="I32" s="54">
        <v>0</v>
      </c>
      <c r="J32" s="55">
        <f>SUM(H32:I32)</f>
        <v>37600</v>
      </c>
    </row>
    <row r="33" spans="1:10" ht="29.25" customHeight="1">
      <c r="A33" s="42"/>
      <c r="B33" s="56" t="s">
        <v>34</v>
      </c>
      <c r="C33" s="57">
        <f>SUM(C31:C32)</f>
        <v>31232</v>
      </c>
      <c r="D33" s="52"/>
      <c r="E33" s="45"/>
      <c r="F33" s="45"/>
      <c r="G33" s="58" t="s">
        <v>27</v>
      </c>
      <c r="H33" s="59">
        <f>H32-H31</f>
        <v>0</v>
      </c>
      <c r="I33" s="59">
        <f>I32-I31</f>
        <v>0</v>
      </c>
      <c r="J33" s="59">
        <f>J32-J31</f>
        <v>0</v>
      </c>
    </row>
    <row r="34" spans="1:10" ht="19.5" customHeight="1">
      <c r="A34" s="52"/>
      <c r="B34" s="52"/>
      <c r="C34" s="52"/>
      <c r="D34" s="52"/>
      <c r="E34" s="52"/>
      <c r="F34" s="52"/>
      <c r="G34" s="52"/>
      <c r="H34" s="60"/>
      <c r="I34" s="60"/>
      <c r="J34" s="52"/>
    </row>
    <row r="35" spans="1:10" ht="19.5" customHeight="1">
      <c r="A35" s="52" t="s">
        <v>35</v>
      </c>
      <c r="B35" s="52" t="s">
        <v>36</v>
      </c>
      <c r="C35" s="52"/>
      <c r="D35" s="52"/>
      <c r="E35" s="52"/>
      <c r="F35" s="52"/>
      <c r="G35" s="52"/>
      <c r="H35" s="52"/>
      <c r="I35" s="52"/>
      <c r="J35" s="52"/>
    </row>
    <row r="37" ht="19.5" customHeight="1">
      <c r="A37" s="61" t="s">
        <v>37</v>
      </c>
    </row>
  </sheetData>
  <mergeCells count="13">
    <mergeCell ref="B2:E2"/>
    <mergeCell ref="E8:G8"/>
    <mergeCell ref="B9:D10"/>
    <mergeCell ref="E9:G10"/>
    <mergeCell ref="H9:J10"/>
    <mergeCell ref="B12:D12"/>
    <mergeCell ref="E12:G12"/>
    <mergeCell ref="H12:J12"/>
    <mergeCell ref="B23:D23"/>
    <mergeCell ref="E23:G23"/>
    <mergeCell ref="H23:J23"/>
    <mergeCell ref="A31:A33"/>
    <mergeCell ref="E31:F33"/>
  </mergeCells>
  <conditionalFormatting sqref="B28:J28">
    <cfRule type="cellIs" priority="1" dxfId="0" operator="lessThan" stopIfTrue="1">
      <formula>0</formula>
    </cfRule>
  </conditionalFormatting>
  <conditionalFormatting sqref="H33:J33">
    <cfRule type="cellIs" priority="2" dxfId="1" operator="equal" stopIfTrue="1">
      <formula>0</formula>
    </cfRule>
  </conditionalFormatting>
  <printOptions/>
  <pageMargins left="0.2361111111111111" right="0.2361111111111111" top="0.7479166666666667" bottom="0.7479166666666667" header="0.5118055555555555" footer="0.31527777777777777"/>
  <pageSetup cellComments="atEnd" fitToHeight="0" fitToWidth="1" horizontalDpi="300" verticalDpi="300" orientation="landscape" paperSize="9"/>
  <headerFooter alignWithMargins="0">
    <oddFooter>&amp;C&amp;"Arial CE,Běžné"&amp;P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Jitka </cp:lastModifiedBy>
  <dcterms:modified xsi:type="dcterms:W3CDTF">2018-10-15T18:05:45Z</dcterms:modified>
  <cp:category/>
  <cp:version/>
  <cp:contentType/>
  <cp:contentStatus/>
  <cp:revision>2</cp:revision>
</cp:coreProperties>
</file>