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Náklady a výnosy" sheetId="1" r:id="rId1"/>
  </sheets>
  <definedNames>
    <definedName name="_xlnm.Print_Titles" localSheetId="0">'Náklady a výnosy'!$9:$11</definedName>
  </definedNames>
  <calcPr fullCalcOnLoad="1"/>
</workbook>
</file>

<file path=xl/sharedStrings.xml><?xml version="1.0" encoding="utf-8"?>
<sst xmlns="http://schemas.openxmlformats.org/spreadsheetml/2006/main" count="51" uniqueCount="34">
  <si>
    <t>Název a adresa školy nebo školského zařízení:</t>
  </si>
  <si>
    <t>IČO:</t>
  </si>
  <si>
    <t>HLAVNÍ ČINNOST</t>
  </si>
  <si>
    <t>DOPLŇKOVÁ ČINNOST</t>
  </si>
  <si>
    <t>CELKEM</t>
  </si>
  <si>
    <t>Náklady</t>
  </si>
  <si>
    <t>Mzdové prostředky (platy, OON)</t>
  </si>
  <si>
    <t>Zákonné pojištění a FKSP</t>
  </si>
  <si>
    <t>ONIV přímé</t>
  </si>
  <si>
    <t xml:space="preserve">Spotřeba materiálu </t>
  </si>
  <si>
    <t>Spotřeba energie</t>
  </si>
  <si>
    <t>Opravy a údržba</t>
  </si>
  <si>
    <t>Služby</t>
  </si>
  <si>
    <t>Odpisy</t>
  </si>
  <si>
    <t xml:space="preserve">Ostatní náklady </t>
  </si>
  <si>
    <t>NÁKLADY CELKEM</t>
  </si>
  <si>
    <t>Výnosy</t>
  </si>
  <si>
    <t>výnosy z činnosti</t>
  </si>
  <si>
    <t>finanční výnosy</t>
  </si>
  <si>
    <t>výnosy z transferů (dotace, příspěvky)</t>
  </si>
  <si>
    <t>x</t>
  </si>
  <si>
    <t>VÝNOSY CELKEM</t>
  </si>
  <si>
    <t>VÝSLEDEK HOSPODAŘENÍ</t>
  </si>
  <si>
    <t>UZ 33353 - státní dotace</t>
  </si>
  <si>
    <t>UZ 000091 neinv. příspěvek od zřizovatele</t>
  </si>
  <si>
    <t>Celkem</t>
  </si>
  <si>
    <t>v tis. Kč</t>
  </si>
  <si>
    <t xml:space="preserve">NÁKLADY </t>
  </si>
  <si>
    <t xml:space="preserve">VÝNOSY </t>
  </si>
  <si>
    <r>
      <t xml:space="preserve">Středněnobý výhled  - plán výnosů a nákladů na rok </t>
    </r>
    <r>
      <rPr>
        <b/>
        <sz val="14"/>
        <color indexed="10"/>
        <rFont val="Arial CE"/>
        <family val="0"/>
      </rPr>
      <t>2023</t>
    </r>
  </si>
  <si>
    <r>
      <t xml:space="preserve">Středněnobý výhled  - plán výnosů a nákladů na rok </t>
    </r>
    <r>
      <rPr>
        <b/>
        <sz val="14"/>
        <color indexed="10"/>
        <rFont val="Arial CE"/>
        <family val="0"/>
      </rPr>
      <t>2024</t>
    </r>
  </si>
  <si>
    <r>
      <t xml:space="preserve">Rozpočet - plán výnosů a nákladů na rok </t>
    </r>
    <r>
      <rPr>
        <b/>
        <sz val="14"/>
        <color indexed="10"/>
        <rFont val="Arial CE"/>
        <family val="0"/>
      </rPr>
      <t>2022</t>
    </r>
  </si>
  <si>
    <t>Očekávaný rozpočet 2021</t>
  </si>
  <si>
    <t>Gymnázium, Praha 9, Chodovická 2250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</si>
</sst>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3" borderId="8" applyNumberFormat="0" applyAlignment="0" applyProtection="0"/>
    <xf numFmtId="0" fontId="25" fillId="9" borderId="8" applyNumberFormat="0" applyAlignment="0" applyProtection="0"/>
    <xf numFmtId="0" fontId="24" fillId="9" borderId="9" applyNumberFormat="0" applyAlignment="0" applyProtection="0"/>
    <xf numFmtId="0" fontId="2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18" borderId="16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8" fillId="0" borderId="0" xfId="0" applyNumberFormat="1" applyFont="1" applyAlignment="1" applyProtection="1">
      <alignment/>
      <protection locked="0"/>
    </xf>
    <xf numFmtId="164" fontId="11" fillId="0" borderId="14" xfId="0" applyNumberFormat="1" applyFont="1" applyBorder="1" applyAlignment="1" applyProtection="1">
      <alignment horizontal="right" vertical="center" inden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164" fontId="4" fillId="0" borderId="21" xfId="0" applyNumberFormat="1" applyFont="1" applyBorder="1" applyAlignment="1" applyProtection="1">
      <alignment horizontal="right" indent="1"/>
      <protection/>
    </xf>
    <xf numFmtId="164" fontId="4" fillId="4" borderId="14" xfId="0" applyNumberFormat="1" applyFont="1" applyFill="1" applyBorder="1" applyAlignment="1" applyProtection="1">
      <alignment horizontal="right" indent="1"/>
      <protection/>
    </xf>
    <xf numFmtId="164" fontId="4" fillId="0" borderId="22" xfId="0" applyNumberFormat="1" applyFont="1" applyBorder="1" applyAlignment="1" applyProtection="1">
      <alignment horizontal="right" indent="1"/>
      <protection/>
    </xf>
    <xf numFmtId="164" fontId="4" fillId="0" borderId="23" xfId="0" applyNumberFormat="1" applyFont="1" applyBorder="1" applyAlignment="1" applyProtection="1">
      <alignment horizontal="right" indent="1"/>
      <protection/>
    </xf>
    <xf numFmtId="164" fontId="4" fillId="0" borderId="24" xfId="0" applyNumberFormat="1" applyFont="1" applyBorder="1" applyAlignment="1" applyProtection="1">
      <alignment horizontal="right" indent="1"/>
      <protection/>
    </xf>
    <xf numFmtId="164" fontId="4" fillId="18" borderId="14" xfId="0" applyNumberFormat="1" applyFont="1" applyFill="1" applyBorder="1" applyAlignment="1" applyProtection="1">
      <alignment horizontal="right" indent="1"/>
      <protection/>
    </xf>
    <xf numFmtId="164" fontId="4" fillId="12" borderId="22" xfId="0" applyNumberFormat="1" applyFont="1" applyFill="1" applyBorder="1" applyAlignment="1" applyProtection="1">
      <alignment horizontal="right" indent="1"/>
      <protection/>
    </xf>
    <xf numFmtId="164" fontId="4" fillId="0" borderId="22" xfId="0" applyNumberFormat="1" applyFont="1" applyFill="1" applyBorder="1" applyAlignment="1" applyProtection="1">
      <alignment horizontal="right" indent="1"/>
      <protection/>
    </xf>
    <xf numFmtId="164" fontId="4" fillId="18" borderId="25" xfId="0" applyNumberFormat="1" applyFont="1" applyFill="1" applyBorder="1" applyAlignment="1" applyProtection="1">
      <alignment horizontal="right" indent="1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 wrapText="1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/>
    </xf>
    <xf numFmtId="164" fontId="6" fillId="0" borderId="28" xfId="0" applyNumberFormat="1" applyFont="1" applyBorder="1" applyAlignment="1" applyProtection="1">
      <alignment horizontal="right" vertical="center" indent="1"/>
      <protection/>
    </xf>
    <xf numFmtId="164" fontId="6" fillId="0" borderId="29" xfId="0" applyNumberFormat="1" applyFont="1" applyBorder="1" applyAlignment="1" applyProtection="1">
      <alignment horizontal="right" vertical="center" indent="1"/>
      <protection locked="0"/>
    </xf>
    <xf numFmtId="164" fontId="6" fillId="12" borderId="30" xfId="0" applyNumberFormat="1" applyFont="1" applyFill="1" applyBorder="1" applyAlignment="1" applyProtection="1">
      <alignment horizontal="right" vertical="center" indent="1"/>
      <protection locked="0"/>
    </xf>
    <xf numFmtId="164" fontId="10" fillId="0" borderId="31" xfId="0" applyNumberFormat="1" applyFont="1" applyBorder="1" applyAlignment="1" applyProtection="1">
      <alignment horizontal="right" vertical="center" indent="1"/>
      <protection/>
    </xf>
    <xf numFmtId="164" fontId="10" fillId="0" borderId="32" xfId="0" applyNumberFormat="1" applyFont="1" applyBorder="1" applyAlignment="1" applyProtection="1">
      <alignment horizontal="right" vertical="center" indent="1"/>
      <protection/>
    </xf>
    <xf numFmtId="164" fontId="11" fillId="0" borderId="32" xfId="0" applyNumberFormat="1" applyFont="1" applyBorder="1" applyAlignment="1" applyProtection="1">
      <alignment horizontal="right" vertical="center" indent="1"/>
      <protection/>
    </xf>
    <xf numFmtId="164" fontId="10" fillId="0" borderId="33" xfId="0" applyNumberFormat="1" applyFont="1" applyBorder="1" applyAlignment="1">
      <alignment horizontal="right" vertical="center" indent="1"/>
    </xf>
    <xf numFmtId="164" fontId="10" fillId="0" borderId="34" xfId="0" applyNumberFormat="1" applyFont="1" applyBorder="1" applyAlignment="1" applyProtection="1">
      <alignment horizontal="right" vertical="center" indent="1"/>
      <protection locked="0"/>
    </xf>
    <xf numFmtId="164" fontId="11" fillId="0" borderId="34" xfId="0" applyNumberFormat="1" applyFont="1" applyBorder="1" applyAlignment="1" applyProtection="1">
      <alignment horizontal="right" vertical="center" indent="1"/>
      <protection locked="0"/>
    </xf>
    <xf numFmtId="1" fontId="13" fillId="12" borderId="18" xfId="0" applyNumberFormat="1" applyFont="1" applyFill="1" applyBorder="1" applyAlignment="1" applyProtection="1">
      <alignment horizontal="left" vertical="center" inden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3" fillId="12" borderId="38" xfId="0" applyFont="1" applyFill="1" applyBorder="1" applyAlignment="1" applyProtection="1">
      <alignment horizontal="left" vertical="center" indent="1"/>
      <protection/>
    </xf>
    <xf numFmtId="0" fontId="13" fillId="12" borderId="39" xfId="0" applyFont="1" applyFill="1" applyBorder="1" applyAlignment="1" applyProtection="1">
      <alignment horizontal="left" vertical="center" indent="1"/>
      <protection/>
    </xf>
    <xf numFmtId="0" fontId="13" fillId="12" borderId="40" xfId="0" applyFont="1" applyFill="1" applyBorder="1" applyAlignment="1" applyProtection="1">
      <alignment horizontal="left" vertical="center" indent="1"/>
      <protection/>
    </xf>
    <xf numFmtId="0" fontId="0" fillId="0" borderId="37" xfId="0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right" indent="1"/>
      <protection/>
    </xf>
    <xf numFmtId="0" fontId="0" fillId="0" borderId="25" xfId="0" applyFont="1" applyBorder="1" applyAlignment="1" applyProtection="1">
      <alignment horizontal="right" indent="1"/>
      <protection/>
    </xf>
    <xf numFmtId="0" fontId="0" fillId="0" borderId="16" xfId="0" applyFont="1" applyBorder="1" applyAlignment="1" applyProtection="1">
      <alignment horizontal="right" inden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b val="0"/>
        <i val="0"/>
        <color theme="1"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/>
        <right/>
        <top/>
        <bottom/>
      </border>
    </dxf>
    <dxf>
      <fill>
        <patternFill>
          <bgColor rgb="FFFF0000"/>
        </patternFill>
      </fill>
      <border>
        <left/>
        <right/>
        <top/>
        <bottom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zoomScale="75" zoomScaleNormal="75" zoomScalePageLayoutView="0" workbookViewId="0" topLeftCell="A5">
      <selection activeCell="I25" sqref="I25"/>
    </sheetView>
  </sheetViews>
  <sheetFormatPr defaultColWidth="9.00390625" defaultRowHeight="12.75"/>
  <cols>
    <col min="1" max="1" width="42.50390625" style="0" customWidth="1"/>
    <col min="2" max="2" width="26.875" style="0" customWidth="1"/>
    <col min="3" max="3" width="26.625" style="0" customWidth="1"/>
    <col min="4" max="4" width="16.625" style="0" customWidth="1"/>
    <col min="5" max="6" width="26.625" style="0" customWidth="1"/>
    <col min="7" max="7" width="16.625" style="0" customWidth="1"/>
    <col min="8" max="9" width="26.625" style="0" customWidth="1"/>
    <col min="10" max="10" width="16.625" style="0" customWidth="1"/>
  </cols>
  <sheetData>
    <row r="1" ht="36" customHeight="1"/>
    <row r="2" spans="1:10" ht="41.25" customHeight="1">
      <c r="A2" s="38" t="s">
        <v>0</v>
      </c>
      <c r="B2" s="59" t="s">
        <v>33</v>
      </c>
      <c r="C2" s="60" t="s">
        <v>33</v>
      </c>
      <c r="D2" s="60" t="s">
        <v>33</v>
      </c>
      <c r="E2" s="61" t="s">
        <v>33</v>
      </c>
      <c r="F2" s="1"/>
      <c r="G2" s="2"/>
      <c r="H2" s="3"/>
      <c r="I2" s="1"/>
      <c r="J2" s="2"/>
    </row>
    <row r="3" spans="1:10" ht="21.75" customHeight="1">
      <c r="A3" s="39" t="s">
        <v>1</v>
      </c>
      <c r="B3" s="52">
        <v>49371185</v>
      </c>
      <c r="C3" s="40"/>
      <c r="D3" s="41"/>
      <c r="E3" s="42"/>
      <c r="F3" s="2"/>
      <c r="G3" s="2"/>
      <c r="H3" s="3"/>
      <c r="I3" s="2"/>
      <c r="J3" s="2"/>
    </row>
    <row r="4" ht="15.75" customHeight="1">
      <c r="A4" s="37"/>
    </row>
    <row r="5" spans="1:10" ht="15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.7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34.5" customHeight="1" thickBot="1">
      <c r="A8" s="4"/>
      <c r="B8" s="4"/>
      <c r="C8" s="4"/>
      <c r="D8" s="4"/>
      <c r="E8" s="62"/>
      <c r="F8" s="62"/>
      <c r="G8" s="62"/>
      <c r="H8" s="4"/>
      <c r="I8" s="4"/>
      <c r="J8" s="22" t="s">
        <v>26</v>
      </c>
    </row>
    <row r="9" spans="1:10" ht="15" customHeight="1">
      <c r="A9" s="5"/>
      <c r="B9" s="53" t="s">
        <v>31</v>
      </c>
      <c r="C9" s="54"/>
      <c r="D9" s="55"/>
      <c r="E9" s="53" t="s">
        <v>29</v>
      </c>
      <c r="F9" s="54"/>
      <c r="G9" s="55"/>
      <c r="H9" s="53" t="s">
        <v>30</v>
      </c>
      <c r="I9" s="54"/>
      <c r="J9" s="55"/>
    </row>
    <row r="10" spans="1:10" ht="15.75" customHeight="1" thickBot="1">
      <c r="A10" s="6"/>
      <c r="B10" s="56"/>
      <c r="C10" s="57"/>
      <c r="D10" s="58"/>
      <c r="E10" s="56"/>
      <c r="F10" s="57"/>
      <c r="G10" s="58"/>
      <c r="H10" s="56"/>
      <c r="I10" s="57"/>
      <c r="J10" s="58"/>
    </row>
    <row r="11" spans="1:10" ht="13.5" thickBot="1">
      <c r="A11" s="7"/>
      <c r="B11" s="19" t="s">
        <v>2</v>
      </c>
      <c r="C11" s="19" t="s">
        <v>3</v>
      </c>
      <c r="D11" s="20" t="s">
        <v>4</v>
      </c>
      <c r="E11" s="19" t="s">
        <v>2</v>
      </c>
      <c r="F11" s="19" t="s">
        <v>3</v>
      </c>
      <c r="G11" s="20" t="s">
        <v>4</v>
      </c>
      <c r="H11" s="19" t="s">
        <v>2</v>
      </c>
      <c r="I11" s="19" t="s">
        <v>3</v>
      </c>
      <c r="J11" s="20" t="s">
        <v>4</v>
      </c>
    </row>
    <row r="12" spans="1:10" ht="15.75" thickBot="1">
      <c r="A12" s="8" t="s">
        <v>5</v>
      </c>
      <c r="B12" s="72"/>
      <c r="C12" s="73"/>
      <c r="D12" s="74"/>
      <c r="E12" s="72"/>
      <c r="F12" s="73"/>
      <c r="G12" s="74"/>
      <c r="H12" s="72"/>
      <c r="I12" s="73"/>
      <c r="J12" s="74"/>
    </row>
    <row r="13" spans="1:10" ht="14.25" thickBot="1">
      <c r="A13" s="9" t="s">
        <v>6</v>
      </c>
      <c r="B13" s="28">
        <v>29000</v>
      </c>
      <c r="C13" s="28"/>
      <c r="D13" s="29">
        <f aca="true" t="shared" si="0" ref="D13:D21">SUM(B13:C13)</f>
        <v>29000</v>
      </c>
      <c r="E13" s="28">
        <v>30000</v>
      </c>
      <c r="F13" s="28"/>
      <c r="G13" s="29">
        <f aca="true" t="shared" si="1" ref="G13:G21">SUM(E13:F13)</f>
        <v>30000</v>
      </c>
      <c r="H13" s="28">
        <v>30000</v>
      </c>
      <c r="I13" s="28"/>
      <c r="J13" s="29">
        <f aca="true" t="shared" si="2" ref="J13:J21">SUM(H13:I13)</f>
        <v>30000</v>
      </c>
    </row>
    <row r="14" spans="1:10" ht="14.25" thickBot="1">
      <c r="A14" s="9" t="s">
        <v>7</v>
      </c>
      <c r="B14" s="30">
        <v>10382</v>
      </c>
      <c r="C14" s="28"/>
      <c r="D14" s="29">
        <f t="shared" si="0"/>
        <v>10382</v>
      </c>
      <c r="E14" s="30">
        <v>10740</v>
      </c>
      <c r="F14" s="28"/>
      <c r="G14" s="29">
        <v>10740</v>
      </c>
      <c r="H14" s="30">
        <v>10740</v>
      </c>
      <c r="I14" s="28"/>
      <c r="J14" s="29">
        <f t="shared" si="2"/>
        <v>10740</v>
      </c>
    </row>
    <row r="15" spans="1:10" ht="14.25" thickBot="1">
      <c r="A15" s="10" t="s">
        <v>8</v>
      </c>
      <c r="B15" s="31">
        <v>427</v>
      </c>
      <c r="C15" s="32"/>
      <c r="D15" s="29">
        <f t="shared" si="0"/>
        <v>427</v>
      </c>
      <c r="E15" s="31">
        <v>1000</v>
      </c>
      <c r="F15" s="32"/>
      <c r="G15" s="29">
        <f t="shared" si="1"/>
        <v>1000</v>
      </c>
      <c r="H15" s="31">
        <v>1000</v>
      </c>
      <c r="I15" s="32"/>
      <c r="J15" s="29">
        <f t="shared" si="2"/>
        <v>1000</v>
      </c>
    </row>
    <row r="16" spans="1:10" ht="14.25" thickBot="1">
      <c r="A16" s="9" t="s">
        <v>9</v>
      </c>
      <c r="B16" s="30">
        <v>500</v>
      </c>
      <c r="C16" s="28"/>
      <c r="D16" s="29">
        <f t="shared" si="0"/>
        <v>500</v>
      </c>
      <c r="E16" s="30">
        <v>900</v>
      </c>
      <c r="F16" s="28"/>
      <c r="G16" s="29">
        <f t="shared" si="1"/>
        <v>900</v>
      </c>
      <c r="H16" s="30">
        <v>900</v>
      </c>
      <c r="I16" s="28"/>
      <c r="J16" s="29">
        <f t="shared" si="2"/>
        <v>900</v>
      </c>
    </row>
    <row r="17" spans="1:10" ht="14.25" thickBot="1">
      <c r="A17" s="9" t="s">
        <v>10</v>
      </c>
      <c r="B17" s="30">
        <v>1300</v>
      </c>
      <c r="C17" s="28">
        <v>4</v>
      </c>
      <c r="D17" s="29">
        <f t="shared" si="0"/>
        <v>1304</v>
      </c>
      <c r="E17" s="30">
        <v>1300</v>
      </c>
      <c r="F17" s="28">
        <v>4</v>
      </c>
      <c r="G17" s="29">
        <f t="shared" si="1"/>
        <v>1304</v>
      </c>
      <c r="H17" s="30">
        <v>1300</v>
      </c>
      <c r="I17" s="28">
        <v>4</v>
      </c>
      <c r="J17" s="29">
        <f t="shared" si="2"/>
        <v>1304</v>
      </c>
    </row>
    <row r="18" spans="1:10" ht="14.25" thickBot="1">
      <c r="A18" s="10" t="s">
        <v>11</v>
      </c>
      <c r="B18" s="31"/>
      <c r="C18" s="32"/>
      <c r="D18" s="29">
        <f t="shared" si="0"/>
        <v>0</v>
      </c>
      <c r="E18" s="31">
        <v>800</v>
      </c>
      <c r="F18" s="32"/>
      <c r="G18" s="29">
        <f t="shared" si="1"/>
        <v>800</v>
      </c>
      <c r="H18" s="31">
        <v>800</v>
      </c>
      <c r="I18" s="32"/>
      <c r="J18" s="29">
        <f t="shared" si="2"/>
        <v>800</v>
      </c>
    </row>
    <row r="19" spans="1:10" ht="14.25" thickBot="1">
      <c r="A19" s="10" t="s">
        <v>12</v>
      </c>
      <c r="B19" s="31"/>
      <c r="C19" s="32"/>
      <c r="D19" s="29">
        <f t="shared" si="0"/>
        <v>0</v>
      </c>
      <c r="E19" s="31">
        <v>6300</v>
      </c>
      <c r="F19" s="32"/>
      <c r="G19" s="29">
        <f t="shared" si="1"/>
        <v>6300</v>
      </c>
      <c r="H19" s="31">
        <v>6300</v>
      </c>
      <c r="I19" s="32"/>
      <c r="J19" s="29">
        <f t="shared" si="2"/>
        <v>6300</v>
      </c>
    </row>
    <row r="20" spans="1:10" ht="14.25" thickBot="1">
      <c r="A20" s="10" t="s">
        <v>13</v>
      </c>
      <c r="B20" s="31"/>
      <c r="C20" s="32"/>
      <c r="D20" s="29">
        <f t="shared" si="0"/>
        <v>0</v>
      </c>
      <c r="E20" s="31">
        <v>500</v>
      </c>
      <c r="F20" s="32"/>
      <c r="G20" s="29">
        <f t="shared" si="1"/>
        <v>500</v>
      </c>
      <c r="H20" s="31">
        <v>500</v>
      </c>
      <c r="I20" s="32"/>
      <c r="J20" s="29">
        <f t="shared" si="2"/>
        <v>500</v>
      </c>
    </row>
    <row r="21" spans="1:10" ht="14.25" thickBot="1">
      <c r="A21" s="10" t="s">
        <v>14</v>
      </c>
      <c r="B21" s="31"/>
      <c r="C21" s="32"/>
      <c r="D21" s="29">
        <f t="shared" si="0"/>
        <v>0</v>
      </c>
      <c r="E21" s="31">
        <v>2000</v>
      </c>
      <c r="F21" s="32"/>
      <c r="G21" s="29">
        <f t="shared" si="1"/>
        <v>2000</v>
      </c>
      <c r="H21" s="31">
        <v>3000</v>
      </c>
      <c r="I21" s="32"/>
      <c r="J21" s="29">
        <f t="shared" si="2"/>
        <v>3000</v>
      </c>
    </row>
    <row r="22" spans="1:10" ht="25.5" customHeight="1" thickBot="1">
      <c r="A22" s="11" t="s">
        <v>15</v>
      </c>
      <c r="B22" s="33">
        <f aca="true" t="shared" si="3" ref="B22:J22">SUM(B13:B21)</f>
        <v>41609</v>
      </c>
      <c r="C22" s="33">
        <f t="shared" si="3"/>
        <v>4</v>
      </c>
      <c r="D22" s="33">
        <f t="shared" si="3"/>
        <v>41613</v>
      </c>
      <c r="E22" s="33">
        <f t="shared" si="3"/>
        <v>53540</v>
      </c>
      <c r="F22" s="33">
        <f t="shared" si="3"/>
        <v>4</v>
      </c>
      <c r="G22" s="33">
        <f t="shared" si="3"/>
        <v>53544</v>
      </c>
      <c r="H22" s="33">
        <f t="shared" si="3"/>
        <v>54540</v>
      </c>
      <c r="I22" s="33">
        <f t="shared" si="3"/>
        <v>4</v>
      </c>
      <c r="J22" s="33">
        <f t="shared" si="3"/>
        <v>54544</v>
      </c>
    </row>
    <row r="23" spans="1:10" ht="15.75" thickBot="1">
      <c r="A23" s="12" t="s">
        <v>16</v>
      </c>
      <c r="B23" s="66"/>
      <c r="C23" s="67"/>
      <c r="D23" s="68"/>
      <c r="E23" s="66">
        <v>1998</v>
      </c>
      <c r="F23" s="67"/>
      <c r="G23" s="68"/>
      <c r="H23" s="66"/>
      <c r="I23" s="67"/>
      <c r="J23" s="68"/>
    </row>
    <row r="24" spans="1:10" ht="14.25" thickBot="1">
      <c r="A24" s="13" t="s">
        <v>17</v>
      </c>
      <c r="B24" s="30"/>
      <c r="C24" s="28">
        <v>9</v>
      </c>
      <c r="D24" s="29">
        <f>SUM(B24:C24)</f>
        <v>9</v>
      </c>
      <c r="E24" s="30">
        <v>1998</v>
      </c>
      <c r="F24" s="28">
        <v>9</v>
      </c>
      <c r="G24" s="29">
        <f>SUM(E24:F24)</f>
        <v>2007</v>
      </c>
      <c r="H24" s="30">
        <v>2998</v>
      </c>
      <c r="I24" s="28">
        <v>9</v>
      </c>
      <c r="J24" s="29">
        <f>SUM(H24:I24)</f>
        <v>3007</v>
      </c>
    </row>
    <row r="25" spans="1:10" ht="14.25" thickBot="1">
      <c r="A25" s="13" t="s">
        <v>18</v>
      </c>
      <c r="B25" s="30"/>
      <c r="C25" s="28"/>
      <c r="D25" s="29">
        <f>SUM(B25:C25)</f>
        <v>0</v>
      </c>
      <c r="E25" s="30"/>
      <c r="F25" s="28"/>
      <c r="G25" s="29">
        <f>SUM(E25:F25)</f>
        <v>0</v>
      </c>
      <c r="H25" s="30"/>
      <c r="I25" s="28"/>
      <c r="J25" s="29">
        <f>SUM(H25:I25)</f>
        <v>0</v>
      </c>
    </row>
    <row r="26" spans="1:10" ht="14.25" thickBot="1">
      <c r="A26" s="13" t="s">
        <v>19</v>
      </c>
      <c r="B26" s="34">
        <f>SUM(C33)</f>
        <v>41604</v>
      </c>
      <c r="C26" s="28" t="s">
        <v>20</v>
      </c>
      <c r="D26" s="29">
        <f>SUM(B26:C26)</f>
        <v>41604</v>
      </c>
      <c r="E26" s="35">
        <v>51537</v>
      </c>
      <c r="F26" s="28" t="s">
        <v>20</v>
      </c>
      <c r="G26" s="29">
        <f>SUM(E26:F26)</f>
        <v>51537</v>
      </c>
      <c r="H26" s="35">
        <v>51537</v>
      </c>
      <c r="I26" s="28" t="s">
        <v>20</v>
      </c>
      <c r="J26" s="29">
        <f>SUM(H26:I26)</f>
        <v>51537</v>
      </c>
    </row>
    <row r="27" spans="1:10" ht="14.25" thickBot="1">
      <c r="A27" s="11" t="s">
        <v>21</v>
      </c>
      <c r="B27" s="36">
        <f>SUM(B24:B26)</f>
        <v>41604</v>
      </c>
      <c r="C27" s="36">
        <f>SUM(C24:C26)</f>
        <v>9</v>
      </c>
      <c r="D27" s="33">
        <f>SUM(B27:C27)</f>
        <v>41613</v>
      </c>
      <c r="E27" s="36">
        <v>53535</v>
      </c>
      <c r="F27" s="36">
        <f>SUM(F24:F26)</f>
        <v>9</v>
      </c>
      <c r="G27" s="33">
        <f>SUM(E27:F27)</f>
        <v>53544</v>
      </c>
      <c r="H27" s="36">
        <f>SUM(H24:H26)</f>
        <v>54535</v>
      </c>
      <c r="I27" s="36">
        <f>SUM(I24:I26)</f>
        <v>9</v>
      </c>
      <c r="J27" s="33">
        <f>SUM(H27:I27)</f>
        <v>54544</v>
      </c>
    </row>
    <row r="28" spans="1:10" ht="14.25" thickBot="1">
      <c r="A28" s="14" t="s">
        <v>22</v>
      </c>
      <c r="B28" s="29">
        <f aca="true" t="shared" si="4" ref="B28:J28">SUM(B27-B22)</f>
        <v>-5</v>
      </c>
      <c r="C28" s="29">
        <f t="shared" si="4"/>
        <v>5</v>
      </c>
      <c r="D28" s="29">
        <f t="shared" si="4"/>
        <v>0</v>
      </c>
      <c r="E28" s="29">
        <f t="shared" si="4"/>
        <v>-5</v>
      </c>
      <c r="F28" s="29">
        <f t="shared" si="4"/>
        <v>5</v>
      </c>
      <c r="G28" s="29">
        <f t="shared" si="4"/>
        <v>0</v>
      </c>
      <c r="H28" s="29">
        <f t="shared" si="4"/>
        <v>-5</v>
      </c>
      <c r="I28" s="29">
        <f t="shared" si="4"/>
        <v>5</v>
      </c>
      <c r="J28" s="29">
        <f t="shared" si="4"/>
        <v>0</v>
      </c>
    </row>
    <row r="29" spans="1:10" ht="14.25" thickBot="1">
      <c r="A29" s="15"/>
      <c r="B29" s="15"/>
      <c r="C29" s="22"/>
      <c r="D29" s="15"/>
      <c r="E29" s="15"/>
      <c r="F29" s="15"/>
      <c r="G29" s="15"/>
      <c r="H29" s="15"/>
      <c r="J29" s="22" t="s">
        <v>26</v>
      </c>
    </row>
    <row r="30" spans="1:10" ht="14.25" thickBot="1">
      <c r="A30" s="15"/>
      <c r="B30" s="15"/>
      <c r="C30" s="22" t="s">
        <v>26</v>
      </c>
      <c r="D30" s="15"/>
      <c r="E30" s="15"/>
      <c r="F30" s="15"/>
      <c r="G30" s="15"/>
      <c r="H30" s="24" t="s">
        <v>2</v>
      </c>
      <c r="I30" s="24" t="s">
        <v>3</v>
      </c>
      <c r="J30" s="24" t="s">
        <v>4</v>
      </c>
    </row>
    <row r="31" spans="1:10" ht="29.25" customHeight="1" thickBot="1">
      <c r="A31" s="63"/>
      <c r="B31" s="18" t="s">
        <v>23</v>
      </c>
      <c r="C31" s="43">
        <v>36568</v>
      </c>
      <c r="D31" s="15"/>
      <c r="E31" s="63" t="s">
        <v>32</v>
      </c>
      <c r="F31" s="69"/>
      <c r="G31" s="27" t="s">
        <v>27</v>
      </c>
      <c r="H31" s="46">
        <v>49560</v>
      </c>
      <c r="I31" s="47">
        <v>4</v>
      </c>
      <c r="J31" s="48">
        <f>SUM(H31:I31)</f>
        <v>49564</v>
      </c>
    </row>
    <row r="32" spans="1:10" ht="29.25" customHeight="1" thickBot="1">
      <c r="A32" s="64"/>
      <c r="B32" s="16" t="s">
        <v>24</v>
      </c>
      <c r="C32" s="44">
        <v>5036</v>
      </c>
      <c r="D32" s="17"/>
      <c r="E32" s="64"/>
      <c r="F32" s="70"/>
      <c r="G32" s="27" t="s">
        <v>28</v>
      </c>
      <c r="H32" s="49">
        <v>49555</v>
      </c>
      <c r="I32" s="50">
        <v>9</v>
      </c>
      <c r="J32" s="51">
        <f>SUM(H32:I32)</f>
        <v>49564</v>
      </c>
    </row>
    <row r="33" spans="1:10" ht="29.25" customHeight="1" thickBot="1">
      <c r="A33" s="65"/>
      <c r="B33" s="21" t="s">
        <v>25</v>
      </c>
      <c r="C33" s="45">
        <f>SUM(C31:C32)</f>
        <v>41604</v>
      </c>
      <c r="D33" s="17"/>
      <c r="E33" s="65"/>
      <c r="F33" s="71"/>
      <c r="G33" s="23" t="s">
        <v>22</v>
      </c>
      <c r="H33" s="26">
        <v>5</v>
      </c>
      <c r="I33" s="26">
        <f>I32-I31</f>
        <v>5</v>
      </c>
      <c r="J33" s="26">
        <f>J32-J31</f>
        <v>0</v>
      </c>
    </row>
    <row r="34" spans="1:10" ht="19.5" customHeight="1">
      <c r="A34" s="17"/>
      <c r="B34" s="17"/>
      <c r="C34" s="17"/>
      <c r="D34" s="17"/>
      <c r="E34" s="17"/>
      <c r="F34" s="17"/>
      <c r="G34" s="17"/>
      <c r="H34" s="25"/>
      <c r="I34" s="25"/>
      <c r="J34" s="17"/>
    </row>
    <row r="35" spans="1:10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</row>
  </sheetData>
  <sheetProtection/>
  <mergeCells count="13">
    <mergeCell ref="B12:D12"/>
    <mergeCell ref="E12:G12"/>
    <mergeCell ref="H12:J12"/>
    <mergeCell ref="A31:A33"/>
    <mergeCell ref="B23:D23"/>
    <mergeCell ref="E23:G23"/>
    <mergeCell ref="H23:J23"/>
    <mergeCell ref="E31:F33"/>
    <mergeCell ref="H9:J10"/>
    <mergeCell ref="B2:E2"/>
    <mergeCell ref="E8:G8"/>
    <mergeCell ref="B9:D10"/>
    <mergeCell ref="E9:G10"/>
  </mergeCells>
  <conditionalFormatting sqref="B28">
    <cfRule type="cellIs" priority="9" dxfId="9" operator="lessThan">
      <formula>0</formula>
    </cfRule>
  </conditionalFormatting>
  <conditionalFormatting sqref="B28:J28">
    <cfRule type="cellIs" priority="8" dxfId="9" operator="lessThan">
      <formula>0</formula>
    </cfRule>
  </conditionalFormatting>
  <conditionalFormatting sqref="H33">
    <cfRule type="cellIs" priority="1" dxfId="1" operator="lessThan">
      <formula>-0.1</formula>
    </cfRule>
    <cfRule type="cellIs" priority="7" dxfId="2" operator="greaterThan">
      <formula>0</formula>
    </cfRule>
  </conditionalFormatting>
  <conditionalFormatting sqref="I33">
    <cfRule type="cellIs" priority="5" dxfId="2" operator="lessThan">
      <formula>-0.1</formula>
    </cfRule>
    <cfRule type="cellIs" priority="6" dxfId="1" operator="greaterThan">
      <formula>0</formula>
    </cfRule>
  </conditionalFormatting>
  <conditionalFormatting sqref="J33">
    <cfRule type="cellIs" priority="3" dxfId="2" operator="lessThan">
      <formula>0.1</formula>
    </cfRule>
    <cfRule type="cellIs" priority="4" dxfId="1" operator="greaterThan">
      <formula>30</formula>
    </cfRule>
  </conditionalFormatting>
  <conditionalFormatting sqref="H33:J33">
    <cfRule type="cellIs" priority="2" dxfId="0" operator="equal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Pazderová Hana (MHMP, ROZ)</dc:creator>
  <cp:keywords/>
  <dc:description/>
  <cp:lastModifiedBy>cejna</cp:lastModifiedBy>
  <dcterms:created xsi:type="dcterms:W3CDTF">2017-08-22T12:12:50Z</dcterms:created>
  <dcterms:modified xsi:type="dcterms:W3CDTF">2021-10-14T13:18:42Z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